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28" windowWidth="19284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<sst xmlns="http://schemas.openxmlformats.org/spreadsheetml/2006/main" count="67" uniqueCount="53">
  <si>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비틀림스프링설계식</t>
  </si>
  <si>
    <t>a1</t>
  </si>
  <si>
    <t>재  질</t>
  </si>
  <si>
    <t>종탄성계수</t>
  </si>
  <si>
    <t>SWP:21000 ,SUS304:19000, X-750:19000</t>
  </si>
  <si>
    <t>항목</t>
  </si>
  <si>
    <t>기호</t>
  </si>
  <si>
    <t>수치</t>
  </si>
  <si>
    <t>단위</t>
  </si>
  <si>
    <t>E</t>
  </si>
  <si>
    <t>KG/MM^2</t>
  </si>
  <si>
    <t>선경</t>
  </si>
  <si>
    <t>d</t>
  </si>
  <si>
    <t>MM</t>
  </si>
  <si>
    <t>외경</t>
  </si>
  <si>
    <t>Do</t>
  </si>
  <si>
    <t>중심경</t>
  </si>
  <si>
    <t>Dm</t>
  </si>
  <si>
    <t>내경</t>
  </si>
  <si>
    <t>Di</t>
  </si>
  <si>
    <t>총권수</t>
  </si>
  <si>
    <t>Nt</t>
  </si>
  <si>
    <t>자유장</t>
  </si>
  <si>
    <t>L</t>
  </si>
  <si>
    <t>고정길이</t>
  </si>
  <si>
    <t>a2</t>
  </si>
  <si>
    <t>취주길이</t>
  </si>
  <si>
    <t>자유각도</t>
  </si>
  <si>
    <t>θ</t>
  </si>
  <si>
    <t xml:space="preserve">취부각도 </t>
  </si>
  <si>
    <t>δ</t>
  </si>
  <si>
    <t xml:space="preserve"> </t>
  </si>
  <si>
    <t>스프링지수</t>
  </si>
  <si>
    <t>c</t>
  </si>
  <si>
    <t>하중</t>
  </si>
  <si>
    <t>P</t>
  </si>
  <si>
    <t>모멘트</t>
  </si>
  <si>
    <t>M</t>
  </si>
  <si>
    <t>스프링상수</t>
  </si>
  <si>
    <t>K</t>
  </si>
  <si>
    <t xml:space="preserve">응력 </t>
  </si>
  <si>
    <t>응력수정계수</t>
  </si>
  <si>
    <t>K'</t>
  </si>
  <si>
    <t>코일경의감소량</t>
  </si>
  <si>
    <t>180T</t>
  </si>
  <si>
    <t>굽힘응력</t>
  </si>
  <si>
    <t>σ</t>
  </si>
  <si>
    <t>평균경의감소량</t>
  </si>
  <si>
    <t>http://www.narospring.co.kr</t>
  </si>
  <si>
    <t>E.mail : spring@narospring.co.kr</t>
  </si>
  <si>
    <t>*빨간 부분에 수치를 입력해 주세요^^</t>
  </si>
  <si>
    <t>TEL : (031)354-0775(代)</t>
  </si>
  <si>
    <t>FAX : (031)354-9953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</si>
</sst>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</numFmts>
  <fonts count="13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u val="single"/>
      <sz val="11"/>
      <color indexed="12"/>
      <name val="맑은 고딕"/>
      <family val="3"/>
    </font>
    <font>
      <sz val="14"/>
      <color indexed="10"/>
      <name val="옥션고딕 M"/>
      <family val="0"/>
    </font>
    <font>
      <sz val="11"/>
      <name val="옥션고딕 M"/>
      <family val="0"/>
    </font>
    <font>
      <b/>
      <sz val="18"/>
      <color indexed="8"/>
      <name val="옥션고딕 M"/>
      <family val="0"/>
    </font>
    <font>
      <b/>
      <sz val="16"/>
      <name val="옥션고딕 M"/>
      <family val="0"/>
    </font>
    <font>
      <sz val="10"/>
      <name val="옥션고딕 M"/>
      <family val="0"/>
    </font>
    <font>
      <b/>
      <sz val="11"/>
      <name val="옥션고딕 M"/>
      <family val="0"/>
    </font>
    <font>
      <b/>
      <sz val="11"/>
      <color indexed="10"/>
      <name val="옥션고딕 M"/>
      <family val="0"/>
    </font>
    <font>
      <sz val="11"/>
      <color indexed="10"/>
      <name val="옥션고딕 M"/>
      <family val="0"/>
    </font>
    <font>
      <u val="single"/>
      <sz val="11"/>
      <color indexed="12"/>
      <name val="옥션고딕 M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11" fillId="0" borderId="7" xfId="0" applyFont="1" applyBorder="1" applyAlignment="1">
      <alignment/>
    </xf>
    <xf numFmtId="176" fontId="9" fillId="0" borderId="7" xfId="17" applyNumberFormat="1" applyFont="1" applyBorder="1" applyAlignment="1">
      <alignment/>
    </xf>
    <xf numFmtId="0" fontId="9" fillId="0" borderId="8" xfId="0" applyFont="1" applyBorder="1" applyAlignment="1">
      <alignment/>
    </xf>
    <xf numFmtId="176" fontId="5" fillId="0" borderId="7" xfId="17" applyNumberFormat="1" applyFont="1" applyBorder="1" applyAlignment="1">
      <alignment/>
    </xf>
    <xf numFmtId="0" fontId="5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176" fontId="5" fillId="0" borderId="10" xfId="17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2" fillId="0" borderId="22" xfId="20" applyFont="1" applyBorder="1" applyAlignment="1" applyProtection="1">
      <alignment horizontal="center"/>
      <protection/>
    </xf>
    <xf numFmtId="0" fontId="12" fillId="0" borderId="0" xfId="20" applyFont="1" applyBorder="1" applyAlignment="1" applyProtection="1">
      <alignment horizontal="center"/>
      <protection/>
    </xf>
    <xf numFmtId="0" fontId="12" fillId="0" borderId="23" xfId="20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rospring.co.k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workbookViewId="0" topLeftCell="A1">
      <selection activeCell="D5" sqref="D5"/>
    </sheetView>
  </sheetViews>
  <sheetFormatPr defaultColWidth="8.88671875" defaultRowHeight="13.5"/>
  <cols>
    <col min="1" max="1" width="1.99609375" style="1" customWidth="1"/>
    <col min="2" max="2" width="15.99609375" style="1" customWidth="1"/>
    <col min="3" max="3" width="11.88671875" style="1" customWidth="1"/>
    <col min="4" max="4" width="10.77734375" style="1" customWidth="1"/>
    <col min="5" max="5" width="10.5546875" style="1" customWidth="1"/>
    <col min="6" max="6" width="14.4453125" style="1" customWidth="1"/>
    <col min="7" max="16384" width="8.77734375" style="1" customWidth="1"/>
  </cols>
  <sheetData>
    <row r="1" ht="14.25" thickBot="1"/>
    <row r="2" spans="2:6" ht="22.5" thickBot="1">
      <c r="B2" s="24" t="s">
        <v>0</v>
      </c>
      <c r="C2" s="25"/>
      <c r="D2" s="25"/>
      <c r="E2" s="25"/>
      <c r="F2" s="26"/>
    </row>
    <row r="3" spans="2:6" ht="20.25" thickBot="1">
      <c r="B3" s="2" t="s">
        <v>2</v>
      </c>
      <c r="C3" s="3" t="s">
        <v>3</v>
      </c>
      <c r="D3" s="22" t="s">
        <v>4</v>
      </c>
      <c r="E3" s="22"/>
      <c r="F3" s="23"/>
    </row>
    <row r="4" spans="2:6" ht="15" customHeight="1">
      <c r="B4" s="4" t="s">
        <v>5</v>
      </c>
      <c r="C4" s="5" t="s">
        <v>6</v>
      </c>
      <c r="D4" s="5" t="s">
        <v>7</v>
      </c>
      <c r="E4" s="5" t="s">
        <v>8</v>
      </c>
      <c r="F4" s="6"/>
    </row>
    <row r="5" spans="2:6" ht="15" customHeight="1">
      <c r="B5" s="7" t="s">
        <v>3</v>
      </c>
      <c r="C5" s="8" t="s">
        <v>9</v>
      </c>
      <c r="D5" s="9">
        <v>19000</v>
      </c>
      <c r="E5" s="10" t="s">
        <v>10</v>
      </c>
      <c r="F5" s="11"/>
    </row>
    <row r="6" spans="2:6" ht="15" customHeight="1">
      <c r="B6" s="7" t="s">
        <v>11</v>
      </c>
      <c r="C6" s="8" t="s">
        <v>12</v>
      </c>
      <c r="D6" s="9">
        <v>1</v>
      </c>
      <c r="E6" s="10" t="s">
        <v>13</v>
      </c>
      <c r="F6" s="11"/>
    </row>
    <row r="7" spans="2:6" ht="15" customHeight="1">
      <c r="B7" s="7" t="s">
        <v>14</v>
      </c>
      <c r="C7" s="8" t="s">
        <v>15</v>
      </c>
      <c r="D7" s="12">
        <v>20.5</v>
      </c>
      <c r="E7" s="10" t="s">
        <v>13</v>
      </c>
      <c r="F7" s="11"/>
    </row>
    <row r="8" spans="2:6" ht="15" customHeight="1">
      <c r="B8" s="7" t="s">
        <v>16</v>
      </c>
      <c r="C8" s="8" t="s">
        <v>17</v>
      </c>
      <c r="D8" s="13">
        <v>20</v>
      </c>
      <c r="E8" s="10" t="s">
        <v>13</v>
      </c>
      <c r="F8" s="11"/>
    </row>
    <row r="9" spans="2:6" ht="15" customHeight="1">
      <c r="B9" s="7" t="s">
        <v>18</v>
      </c>
      <c r="C9" s="8" t="s">
        <v>19</v>
      </c>
      <c r="D9" s="12">
        <f>D8-D6</f>
        <v>19</v>
      </c>
      <c r="E9" s="10" t="s">
        <v>13</v>
      </c>
      <c r="F9" s="11"/>
    </row>
    <row r="10" spans="2:6" ht="15" customHeight="1">
      <c r="B10" s="7" t="s">
        <v>20</v>
      </c>
      <c r="C10" s="8" t="s">
        <v>21</v>
      </c>
      <c r="D10" s="9">
        <v>5</v>
      </c>
      <c r="E10" s="12"/>
      <c r="F10" s="11"/>
    </row>
    <row r="11" spans="2:6" ht="15" customHeight="1">
      <c r="B11" s="7" t="s">
        <v>22</v>
      </c>
      <c r="C11" s="8" t="s">
        <v>23</v>
      </c>
      <c r="D11" s="12">
        <v>18</v>
      </c>
      <c r="E11" s="12"/>
      <c r="F11" s="11"/>
    </row>
    <row r="12" spans="2:6" ht="15" customHeight="1">
      <c r="B12" s="7" t="s">
        <v>24</v>
      </c>
      <c r="C12" s="8" t="s">
        <v>25</v>
      </c>
      <c r="D12" s="9">
        <v>19</v>
      </c>
      <c r="E12" s="12" t="s">
        <v>13</v>
      </c>
      <c r="F12" s="11"/>
    </row>
    <row r="13" spans="2:6" ht="15" customHeight="1">
      <c r="B13" s="7" t="s">
        <v>26</v>
      </c>
      <c r="C13" s="8" t="s">
        <v>1</v>
      </c>
      <c r="D13" s="9">
        <v>19</v>
      </c>
      <c r="E13" s="12" t="s">
        <v>13</v>
      </c>
      <c r="F13" s="11"/>
    </row>
    <row r="14" spans="2:6" ht="15" customHeight="1">
      <c r="B14" s="7" t="s">
        <v>27</v>
      </c>
      <c r="C14" s="8" t="s">
        <v>28</v>
      </c>
      <c r="D14" s="12">
        <v>80</v>
      </c>
      <c r="E14" s="12"/>
      <c r="F14" s="11"/>
    </row>
    <row r="15" spans="2:6" ht="15" customHeight="1">
      <c r="B15" s="7" t="s">
        <v>29</v>
      </c>
      <c r="C15" s="8" t="s">
        <v>30</v>
      </c>
      <c r="D15" s="9">
        <v>80</v>
      </c>
      <c r="E15" s="12" t="s">
        <v>31</v>
      </c>
      <c r="F15" s="11"/>
    </row>
    <row r="16" spans="2:6" ht="15" customHeight="1">
      <c r="B16" s="7" t="s">
        <v>32</v>
      </c>
      <c r="C16" s="8" t="s">
        <v>33</v>
      </c>
      <c r="D16" s="12">
        <f>D8/D6</f>
        <v>20</v>
      </c>
      <c r="E16" s="12"/>
      <c r="F16" s="11"/>
    </row>
    <row r="17" spans="2:6" ht="15" customHeight="1">
      <c r="B17" s="7" t="s">
        <v>34</v>
      </c>
      <c r="C17" s="8" t="s">
        <v>35</v>
      </c>
      <c r="D17" s="14">
        <f>D18/D13</f>
        <v>0.20970845282346218</v>
      </c>
      <c r="E17" s="10" t="s">
        <v>10</v>
      </c>
      <c r="F17" s="15" t="s">
        <v>31</v>
      </c>
    </row>
    <row r="18" spans="2:6" ht="15" customHeight="1">
      <c r="B18" s="7" t="s">
        <v>36</v>
      </c>
      <c r="C18" s="8" t="s">
        <v>37</v>
      </c>
      <c r="D18" s="14">
        <f>D19*D15</f>
        <v>3.9844606036457813</v>
      </c>
      <c r="E18" s="12"/>
      <c r="F18" s="11"/>
    </row>
    <row r="19" spans="2:6" ht="15" customHeight="1">
      <c r="B19" s="7" t="s">
        <v>38</v>
      </c>
      <c r="C19" s="8" t="s">
        <v>39</v>
      </c>
      <c r="D19" s="14">
        <f>(D5*D6^4)/((3667*D8*D10)+(389*(D13+D12)))</f>
        <v>0.04980575754557227</v>
      </c>
      <c r="E19" s="10" t="s">
        <v>10</v>
      </c>
      <c r="F19" s="11"/>
    </row>
    <row r="20" spans="2:6" ht="15" customHeight="1">
      <c r="B20" s="7" t="s">
        <v>40</v>
      </c>
      <c r="C20" s="8" t="s">
        <v>31</v>
      </c>
      <c r="D20" s="16">
        <f>(D19*32*D18)/(3.14*D6^3)</f>
        <v>2.0224109938860257</v>
      </c>
      <c r="E20" s="10" t="s">
        <v>10</v>
      </c>
      <c r="F20" s="11"/>
    </row>
    <row r="21" spans="2:6" ht="15" customHeight="1">
      <c r="B21" s="7" t="s">
        <v>41</v>
      </c>
      <c r="C21" s="8" t="s">
        <v>42</v>
      </c>
      <c r="D21" s="16">
        <f>(4*D16^2-(D16-1))/(4*D16*(D16+1))</f>
        <v>0.9410714285714286</v>
      </c>
      <c r="E21" s="10" t="s">
        <v>10</v>
      </c>
      <c r="F21" s="11"/>
    </row>
    <row r="22" spans="2:6" ht="15" customHeight="1">
      <c r="B22" s="7" t="s">
        <v>43</v>
      </c>
      <c r="C22" s="8"/>
      <c r="D22" s="16">
        <f>(D15*D8)/(360*D10)</f>
        <v>0.8888888888888888</v>
      </c>
      <c r="E22" s="12"/>
      <c r="F22" s="11"/>
    </row>
    <row r="23" spans="2:6" ht="15" customHeight="1">
      <c r="B23" s="7" t="s">
        <v>44</v>
      </c>
      <c r="C23" s="8" t="s">
        <v>44</v>
      </c>
      <c r="D23" s="16">
        <f>((D5*D6^4)/(64*D8*D10))*3.14</f>
        <v>9.321875</v>
      </c>
      <c r="E23" s="12"/>
      <c r="F23" s="11"/>
    </row>
    <row r="24" spans="2:6" ht="15" customHeight="1">
      <c r="B24" s="7" t="s">
        <v>45</v>
      </c>
      <c r="C24" s="8" t="s">
        <v>46</v>
      </c>
      <c r="D24" s="16">
        <f>(D5*D6*D15)/(360*D8*D10)</f>
        <v>42.22222222222222</v>
      </c>
      <c r="E24" s="12"/>
      <c r="F24" s="11"/>
    </row>
    <row r="25" spans="2:6" ht="15" customHeight="1" thickBot="1">
      <c r="B25" s="17" t="s">
        <v>47</v>
      </c>
      <c r="C25" s="18" t="s">
        <v>31</v>
      </c>
      <c r="D25" s="19">
        <f>(D15*D8)/(360*D10)</f>
        <v>0.8888888888888888</v>
      </c>
      <c r="E25" s="20"/>
      <c r="F25" s="21"/>
    </row>
    <row r="26" spans="2:6" ht="16.5" customHeight="1">
      <c r="B26" s="28" t="s">
        <v>51</v>
      </c>
      <c r="C26" s="29"/>
      <c r="D26" s="29"/>
      <c r="E26" s="29"/>
      <c r="F26" s="30"/>
    </row>
    <row r="27" spans="2:6" ht="16.5" customHeight="1">
      <c r="B27" s="31" t="s">
        <v>52</v>
      </c>
      <c r="C27" s="32"/>
      <c r="D27" s="32"/>
      <c r="E27" s="32"/>
      <c r="F27" s="33"/>
    </row>
    <row r="28" spans="2:6" ht="16.5" customHeight="1">
      <c r="B28" s="34" t="s">
        <v>48</v>
      </c>
      <c r="C28" s="35"/>
      <c r="D28" s="35"/>
      <c r="E28" s="35"/>
      <c r="F28" s="36"/>
    </row>
    <row r="29" spans="2:6" ht="16.5" customHeight="1" thickBot="1">
      <c r="B29" s="37" t="s">
        <v>49</v>
      </c>
      <c r="C29" s="38"/>
      <c r="D29" s="38"/>
      <c r="E29" s="38"/>
      <c r="F29" s="39"/>
    </row>
    <row r="31" spans="2:6" ht="21" customHeight="1">
      <c r="B31" s="27" t="s">
        <v>50</v>
      </c>
      <c r="C31" s="27"/>
      <c r="D31" s="27"/>
      <c r="E31" s="27"/>
      <c r="F31" s="27"/>
    </row>
  </sheetData>
  <mergeCells count="7">
    <mergeCell ref="D3:F3"/>
    <mergeCell ref="B2:F2"/>
    <mergeCell ref="B31:F31"/>
    <mergeCell ref="B26:F26"/>
    <mergeCell ref="B27:F27"/>
    <mergeCell ref="B28:F28"/>
    <mergeCell ref="B29:F29"/>
  </mergeCells>
  <hyperlinks>
    <hyperlink ref="B28" r:id="rId1" display="http://www.narospring.co.k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catia-10</dc:creator>
  <cp:keywords/>
  <dc:description/>
  <cp:lastModifiedBy>catia-10</cp:lastModifiedBy>
  <dcterms:created xsi:type="dcterms:W3CDTF">2009-06-03T07:54:09Z</dcterms:created>
  <dcterms:modified xsi:type="dcterms:W3CDTF">2009-06-04T02:59:37Z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